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<sst xmlns="http://schemas.openxmlformats.org/spreadsheetml/2006/main" count="30" uniqueCount="30">
  <si>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</si>
  <si>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TVP100</t>
  </si>
  <si>
    <t xml:space="preserve">U</t>
  </si>
  <si>
    <t xml:space="preserve">Équipement air-eau, pompe à chaleur, pour production d'E.C.S..</t>
  </si>
  <si>
    <r>
      <rPr>
        <b/>
        <sz val="8.25"/>
        <color rgb="FF000000"/>
        <rFont val="Arial"/>
        <family val="2"/>
      </rPr>
      <t xml:space="preserve">Système Altherma ECH2O "DAIKIN", pour production d'E.C.S., constitué d'une unité extérieure pompe à chaleur, pour gaz R-410A, avec compresseur swing avec contrôle Inverter, COP 4,3, pression sonore en mode normal/silencieux: 47/44 dBA, dimensions 550x765x285 mm, poids 35 kg, alimentation monophasée (230V/50Hz), modèle ERWQ02AV3 et une unité intérieure, pour production d'E.C.S., pour gaz R-410A, capacité du réservoir 477 l, dimensions 1775x790x790 mm, poids 80 kg, classe d'efficacité énergétique A, profil de consommation XL, modèle EKHHP500A2V3</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</si>
  <si>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</si>
  <si>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</si>
  <si>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</si>
  <si>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</si>
  <si>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</si>
  <si>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</si>
  <si>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mt42dai330d</t>
  </si>
  <si>
    <t xml:space="preserve">Unité extérieure pompe à chaleur, pour gaz R-410A, avec compresseur swing avec contrôle Inverter, COP 4,3, pression sonore en mode normal/silencieux: 47/44 dBA, dimensions 550x765x285 mm, poids 35 kg, alimentation monophasée (230V/50Hz), modèle ERWQ02AV3 "DAIKIN", diamètre de connexion du tuyau de gaz 3/8", diamètre de connexion du tuyau de liquide 1/4", intervalle de fonctionnement de température de l'air extérieur en production d'E.C.S., en combinaison avec unité intérieure, de -15 à 35°C, longueur maximale de la tuyauterie frigorifique 20 m, différence maximale de hauteur avec l'unité intérieure 15 m.</t>
  </si>
  <si>
    <t xml:space="preserve">U</t>
  </si>
  <si>
    <t xml:space="preserve">mt42www080</t>
  </si>
  <si>
    <t xml:space="preserve">Kit d'amortisseurs antivibration de sol, composé de quatre amortisseurs en caoutchouc, avec leurs vis, écrous et rondelles correspondants.</t>
  </si>
  <si>
    <t xml:space="preserve">U</t>
  </si>
  <si>
    <t xml:space="preserve">mt42dai331h</t>
  </si>
  <si>
    <t xml:space="preserve">Unité intérieure, pour production d'E.C.S., pour gaz R-410A, capacité du réservoir 477 l, dimensions 1775x790x790 mm, poids 80 kg, classe d'efficacité énergétique A, profil de consommation XL, modèle EKHHP500A2V3 "DAIKIN", interface de l'utilisateur intégrée dans la partie frontale, isolation thermique en mousse de polyuréthane, échangeur de chaleur en acier inoxydable de 29 l, résistance électrique d'appui, serpentin pour appoint avec système de captation solaire thermique, température maximale de l'eau 75°C, pression maximale de l'eau 6 bar, intervalle de température de sortie d'E.C.S. depuis 25 jusqu'à 55°C.</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</si>
  <si>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</si>
  <si>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</si>
  <si>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</si>
  <si>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</si>
  <si>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</si>
  <si>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</si>
  <si>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</si>
  <si>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</si>
  <si>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</si>
  <si>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1.992,86€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</si>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</sst>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1.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108.00" thickBot="1" customHeight="1">
      <c r="A9" s="6" t="s">
        <v>11</v>
      </c>
      <c r="B9" s="6"/>
      <c r="C9" s="6" t="s">
        <v>12</v>
      </c>
      <c r="D9" s="8">
        <v>1.000000</v>
      </c>
      <c r="E9" s="10" t="s">
        <v>13</v>
      </c>
      <c r="F9" s="12">
        <v>650.000000</v>
      </c>
      <c r="G9" s="12">
        <f ca="1">ROUND(INDIRECT(ADDRESS(ROW()+(0), COLUMN()+(-3), 1))*INDIRECT(ADDRESS(ROW()+(0), COLUMN()+(-1), 1)), 2)</f>
        <v>650.000000</v>
      </c>
    </row>
    <row r="10" spans="1:7" ht="24.00" thickBot="1" customHeight="1">
      <c r="A10" s="13" t="s">
        <v>14</v>
      </c>
      <c r="B10" s="13"/>
      <c r="C10" s="13" t="s">
        <v>15</v>
      </c>
      <c r="D10" s="14">
        <v>1.000000</v>
      </c>
      <c r="E10" s="15" t="s">
        <v>16</v>
      </c>
      <c r="F10" s="16">
        <v>8.000000</v>
      </c>
      <c r="G10" s="16">
        <f ca="1">ROUND(INDIRECT(ADDRESS(ROW()+(0), COLUMN()+(-3), 1))*INDIRECT(ADDRESS(ROW()+(0), COLUMN()+(-1), 1)), 2)</f>
        <v>8.000000</v>
      </c>
    </row>
    <row r="11" spans="1:7" ht="108.00" thickBot="1" customHeight="1">
      <c r="A11" s="13" t="s">
        <v>17</v>
      </c>
      <c r="B11" s="13"/>
      <c r="C11" s="13" t="s">
        <v>18</v>
      </c>
      <c r="D11" s="14">
        <v>1.000000</v>
      </c>
      <c r="E11" s="15" t="s">
        <v>19</v>
      </c>
      <c r="F11" s="16">
        <v>2300.000000</v>
      </c>
      <c r="G11" s="16">
        <f ca="1">ROUND(INDIRECT(ADDRESS(ROW()+(0), COLUMN()+(-3), 1))*INDIRECT(ADDRESS(ROW()+(0), COLUMN()+(-1), 1)), 2)</f>
        <v>2300.000000</v>
      </c>
    </row>
    <row r="12" spans="1:7" ht="13.50" thickBot="1" customHeight="1">
      <c r="A12" s="13" t="s">
        <v>20</v>
      </c>
      <c r="B12" s="13"/>
      <c r="C12" s="13" t="s">
        <v>21</v>
      </c>
      <c r="D12" s="14">
        <v>2.000000</v>
      </c>
      <c r="E12" s="15" t="s">
        <v>22</v>
      </c>
      <c r="F12" s="16">
        <v>25.490000</v>
      </c>
      <c r="G12" s="16">
        <f ca="1">ROUND(INDIRECT(ADDRESS(ROW()+(0), COLUMN()+(-3), 1))*INDIRECT(ADDRESS(ROW()+(0), COLUMN()+(-1), 1)), 2)</f>
        <v>50.980000</v>
      </c>
    </row>
    <row r="13" spans="1:7" ht="13.50" thickBot="1" customHeight="1">
      <c r="A13" s="13" t="s">
        <v>23</v>
      </c>
      <c r="B13" s="13"/>
      <c r="C13" s="17" t="s">
        <v>24</v>
      </c>
      <c r="D13" s="18">
        <v>2.000000</v>
      </c>
      <c r="E13" s="19" t="s">
        <v>25</v>
      </c>
      <c r="F13" s="20">
        <v>21.900000</v>
      </c>
      <c r="G13" s="20">
        <f ca="1">ROUND(INDIRECT(ADDRESS(ROW()+(0), COLUMN()+(-3), 1))*INDIRECT(ADDRESS(ROW()+(0), COLUMN()+(-1), 1)), 2)</f>
        <v>43.800000</v>
      </c>
    </row>
    <row r="14" spans="1:7" ht="13.50" thickBot="1" customHeight="1">
      <c r="A14" s="17"/>
      <c r="B14" s="17"/>
      <c r="C14" s="4" t="s">
        <v>26</v>
      </c>
      <c r="D14" s="21">
        <v>2.000000</v>
      </c>
      <c r="E14" s="22" t="s">
        <v>27</v>
      </c>
      <c r="F14" s="23">
        <f ca="1">ROUND(SUM(INDIRECT(ADDRESS(ROW()+(-1), COLUMN()+(1), 1)),INDIRECT(ADDRESS(ROW()+(-2), COLUMN()+(1), 1)),INDIRECT(ADDRESS(ROW()+(-3), COLUMN()+(1), 1)),INDIRECT(ADDRESS(ROW()+(-4), COLUMN()+(1), 1)),INDIRECT(ADDRESS(ROW()+(-5), COLUMN()+(1), 1))), 2)</f>
        <v>3052.780000</v>
      </c>
      <c r="G14" s="23">
        <f ca="1">ROUND(INDIRECT(ADDRESS(ROW()+(0), COLUMN()+(-3), 1))*INDIRECT(ADDRESS(ROW()+(0), COLUMN()+(-1), 1))/100, 2)</f>
        <v>61.060000</v>
      </c>
    </row>
    <row r="15" spans="1:7" ht="13.50" thickBot="1" customHeight="1">
      <c r="A15" s="24" t="s">
        <v>28</v>
      </c>
      <c r="B15" s="24"/>
      <c r="C15" s="25"/>
      <c r="D15" s="25"/>
      <c r="E15" s="26"/>
      <c r="F15" s="24" t="s">
        <v>29</v>
      </c>
      <c r="G15" s="27">
        <f ca="1">ROUND(SUM(INDIRECT(ADDRESS(ROW()+(-1), COLUMN()+(0), 1)),INDIRECT(ADDRESS(ROW()+(-2), COLUMN()+(0), 1)),INDIRECT(ADDRESS(ROW()+(-3), COLUMN()+(0), 1)),INDIRECT(ADDRESS(ROW()+(-4), COLUMN()+(0), 1)),INDIRECT(ADDRESS(ROW()+(-5), COLUMN()+(0), 1)),INDIRECT(ADDRESS(ROW()+(-6), COLUMN()+(0), 1))), 2)</f>
        <v>3113.840000</v>
      </c>
    </row>
  </sheetData>
  <mergeCells count="11">
    <mergeCell ref="A1:G1"/>
    <mergeCell ref="C3:G3"/>
    <mergeCell ref="A5:G5"/>
    <mergeCell ref="A8:B8"/>
    <mergeCell ref="A9:B9"/>
    <mergeCell ref="A10:B10"/>
    <mergeCell ref="A11:B11"/>
    <mergeCell ref="A12:B12"/>
    <mergeCell ref="A13:B13"/>
    <mergeCell ref="A14:B14"/>
    <mergeCell ref="A15:D15"/>
  </mergeCells>
  <pageMargins left="0.620079" right="0.472441" top="0.472441" bottom="0.472441" header="0.0" footer="0.0"/>
  <pageSetup paperSize="9" orientation="portrait"/>
  <rowBreaks count="0" manualBreakCount="0">
    </rowBreaks>
</worksheet>
</file>